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Xander\Downloads\"/>
    </mc:Choice>
  </mc:AlternateContent>
  <xr:revisionPtr revIDLastSave="0" documentId="13_ncr:1_{2DB1A242-30D6-4A47-B3C6-2A48E7D90E99}" xr6:coauthVersionLast="47" xr6:coauthVersionMax="47" xr10:uidLastSave="{00000000-0000-0000-0000-000000000000}"/>
  <bookViews>
    <workbookView xWindow="1560" yWindow="1560" windowWidth="24690" windowHeight="13815" xr2:uid="{00000000-000D-0000-FFFF-FFFF00000000}"/>
  </bookViews>
  <sheets>
    <sheet name="Estimator" sheetId="1" r:id="rId1"/>
  </sheets>
  <calcPr calcId="181029"/>
</workbook>
</file>

<file path=xl/calcChain.xml><?xml version="1.0" encoding="utf-8"?>
<calcChain xmlns="http://schemas.openxmlformats.org/spreadsheetml/2006/main">
  <c r="F14" i="1" l="1"/>
  <c r="F15" i="1" s="1"/>
  <c r="F12" i="1"/>
  <c r="F7" i="1"/>
  <c r="F11" i="1" s="1"/>
  <c r="F6" i="1"/>
  <c r="F10" i="1" s="1"/>
  <c r="F13" i="1" s="1"/>
  <c r="F16" i="1" s="1"/>
  <c r="F18" i="1" l="1"/>
  <c r="F17" i="1"/>
  <c r="F8" i="1"/>
  <c r="F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theme="1"/>
            <rFont val="Calibri"/>
            <scheme val="minor"/>
          </rPr>
          <t>Choose One-way or Round trip</t>
        </r>
      </text>
    </comment>
    <comment ref="A6" authorId="0" shapeId="0" xr:uid="{00000000-0006-0000-0000-000002000000}">
      <text>
        <r>
          <rPr>
            <sz val="11"/>
            <color theme="1"/>
            <rFont val="Calibri"/>
            <scheme val="minor"/>
          </rPr>
          <t>Miles from origin to site (one-way)</t>
        </r>
      </text>
    </comment>
    <comment ref="A7" authorId="0" shapeId="0" xr:uid="{00000000-0006-0000-0000-000003000000}">
      <text>
        <r>
          <rPr>
            <sz val="11"/>
            <color theme="1"/>
            <rFont val="Calibri"/>
            <scheme val="minor"/>
          </rPr>
          <t>Hours from origin to site (one-way)</t>
        </r>
      </text>
    </comment>
    <comment ref="A8" authorId="0" shapeId="0" xr:uid="{00000000-0006-0000-0000-000004000000}">
      <text>
        <r>
          <rPr>
            <sz val="11"/>
            <color theme="1"/>
            <rFont val="Calibri"/>
            <scheme val="minor"/>
          </rPr>
          <t>Optional direct travel costs</t>
        </r>
      </text>
    </comment>
    <comment ref="A9" authorId="0" shapeId="0" xr:uid="{00000000-0006-0000-0000-000005000000}">
      <text>
        <r>
          <rPr>
            <sz val="11"/>
            <color theme="1"/>
            <rFont val="Calibri"/>
            <scheme val="minor"/>
          </rPr>
          <t>Optional additional travel costs</t>
        </r>
      </text>
    </comment>
    <comment ref="A12" authorId="0" shapeId="0" xr:uid="{00000000-0006-0000-0000-000006000000}">
      <text>
        <r>
          <rPr>
            <sz val="11"/>
            <color theme="1"/>
            <rFont val="Calibri"/>
            <scheme val="minor"/>
          </rPr>
          <t>How much you want to earn while driving (your time value)</t>
        </r>
      </text>
    </comment>
    <comment ref="A13" authorId="0" shapeId="0" xr:uid="{00000000-0006-0000-0000-000007000000}">
      <text>
        <r>
          <rPr>
            <sz val="11"/>
            <color theme="1"/>
            <rFont val="Calibri"/>
            <scheme val="minor"/>
          </rPr>
          <t>2026 IRS standard mileage rate for business use (update as needed)</t>
        </r>
      </text>
    </comment>
    <comment ref="B13" authorId="0" shapeId="0" xr:uid="{00000000-0006-0000-0000-000008000000}">
      <text>
        <r>
          <rPr>
            <sz val="11"/>
            <color theme="1"/>
            <rFont val="Calibri"/>
            <scheme val="minor"/>
          </rPr>
          <t>Source: https://www.irs.gov/newsroom/irs-sets-2026-business-standard-mileage-rate-at-725-cents-per-mile-up-25-cents</t>
        </r>
      </text>
    </comment>
    <comment ref="A14" authorId="0" shapeId="0" xr:uid="{00000000-0006-0000-0000-000009000000}">
      <text>
        <r>
          <rPr>
            <sz val="11"/>
            <color theme="1"/>
            <rFont val="Calibri"/>
            <scheme val="minor"/>
          </rPr>
          <t>Used only to estimate fuel cost per trip</t>
        </r>
      </text>
    </comment>
    <comment ref="A15" authorId="0" shapeId="0" xr:uid="{00000000-0006-0000-0000-00000A000000}">
      <text>
        <r>
          <rPr>
            <sz val="11"/>
            <color theme="1"/>
            <rFont val="Calibri"/>
            <scheme val="minor"/>
          </rPr>
          <t>Used only to estimate fuel cost per trip</t>
        </r>
      </text>
    </comment>
    <comment ref="A18" authorId="0" shapeId="0" xr:uid="{00000000-0006-0000-0000-00000B000000}">
      <text>
        <r>
          <rPr>
            <sz val="11"/>
            <color theme="1"/>
            <rFont val="Calibri"/>
            <scheme val="minor"/>
          </rPr>
          <t>Field Nation platform fee is commonly 10% (set to 0 if none)</t>
        </r>
      </text>
    </comment>
    <comment ref="B18" authorId="0" shapeId="0" xr:uid="{00000000-0006-0000-0000-00000C000000}">
      <text>
        <r>
          <rPr>
            <sz val="11"/>
            <color theme="1"/>
            <rFont val="Calibri"/>
            <scheme val="minor"/>
          </rPr>
          <t>Source (platform fee): https://support.fieldnation.com/s/article/Field-Nation-Provider-Service-Charges</t>
        </r>
      </text>
    </comment>
    <comment ref="A19" authorId="0" shapeId="0" xr:uid="{00000000-0006-0000-0000-00000D000000}">
      <text>
        <r>
          <rPr>
            <sz val="11"/>
            <color theme="1"/>
            <rFont val="Calibri"/>
            <scheme val="minor"/>
          </rPr>
          <t>Optional additional fee (set to 0 if not applicable)</t>
        </r>
      </text>
    </comment>
    <comment ref="A20" authorId="0" shapeId="0" xr:uid="{00000000-0006-0000-0000-00000E000000}">
      <text>
        <r>
          <rPr>
            <sz val="11"/>
            <color theme="1"/>
            <rFont val="Calibri"/>
            <scheme val="minor"/>
          </rPr>
          <t>Optional additional fee (set to 0 if not applicable)</t>
        </r>
      </text>
    </comment>
  </commentList>
</comments>
</file>

<file path=xl/sharedStrings.xml><?xml version="1.0" encoding="utf-8"?>
<sst xmlns="http://schemas.openxmlformats.org/spreadsheetml/2006/main" count="34" uniqueCount="34">
  <si>
    <t>Mileage Cost Estimator</t>
  </si>
  <si>
    <t>Estimate travel compensation using time + mileage (with optional platform fee gross-up).</t>
  </si>
  <si>
    <t>Trip Inputs</t>
  </si>
  <si>
    <t>Results</t>
  </si>
  <si>
    <t>Trip type</t>
  </si>
  <si>
    <t>Round Trip</t>
  </si>
  <si>
    <t>Trip multiplier</t>
  </si>
  <si>
    <t>One-way distance (miles)</t>
  </si>
  <si>
    <t>Total miles</t>
  </si>
  <si>
    <t>One-way drive time (hours)</t>
  </si>
  <si>
    <t>Total drive time (hrs)</t>
  </si>
  <si>
    <t>Tolls / Parking ($)</t>
  </si>
  <si>
    <t>Estimated fuel gallons</t>
  </si>
  <si>
    <t>Other travel costs ($)</t>
  </si>
  <si>
    <t>Estimated fuel cost</t>
  </si>
  <si>
    <t>Mileage comp (IRS rate)</t>
  </si>
  <si>
    <t>Rates &amp; Assumptions</t>
  </si>
  <si>
    <t>Drive time comp</t>
  </si>
  <si>
    <t>Desired driving pay ($/hr)</t>
  </si>
  <si>
    <t>Other travel costs</t>
  </si>
  <si>
    <t>IRS mileage rate ($/mile)</t>
  </si>
  <si>
    <t>Travel subtotal (pre-fees)</t>
  </si>
  <si>
    <t>Vehicle fuel economy (MPG)</t>
  </si>
  <si>
    <t>Total fee %</t>
  </si>
  <si>
    <t>Fuel price ($/gallon)</t>
  </si>
  <si>
    <t>Gross-up factor</t>
  </si>
  <si>
    <t>Travel quote (gross)</t>
  </si>
  <si>
    <t>Platform Fees (Optional)</t>
  </si>
  <si>
    <t>Net after fees</t>
  </si>
  <si>
    <t>Platform fee % (e.g., 10%)</t>
  </si>
  <si>
    <t>Charge Per Mile</t>
  </si>
  <si>
    <t>Insurance fee % (e.g., 1.5%)</t>
  </si>
  <si>
    <t>Other fee % (e.g., Pro fee 3.9%)</t>
  </si>
  <si>
    <t>Notes: IRS mileage rate is an optional benchmark for vehicle cost; fuel cost is shown separately for visibility. Update rates/fees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</si>
</sst>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#,##0.00"/>
    <numFmt numFmtId="166" formatCode="0.000"/>
    <numFmt numFmtId="167" formatCode="0.0%"/>
  </numFmts>
  <fonts count="12">
    <font>
      <sz val="11"/>
      <color theme="1"/>
      <name val="Calibri"/>
      <scheme val="minor"/>
    </font>
    <font>
      <b/>
      <sz val="18"/>
      <color rgb="FFFFFFFF"/>
      <name val="Calibri"/>
    </font>
    <font>
      <sz val="11"/>
      <name val="Calibri"/>
    </font>
    <font>
      <sz val="11"/>
      <color rgb="FFFFFFFF"/>
      <name val="Calibri"/>
    </font>
    <font>
      <b/>
      <sz val="12"/>
      <color rgb="FFFFFFFF"/>
      <name val="Calibri"/>
    </font>
    <font>
      <b/>
      <sz val="10"/>
      <color rgb="FF1F2937"/>
      <name val="Calibri"/>
    </font>
    <font>
      <sz val="10"/>
      <color rgb="FF0000FF"/>
      <name val="Calibri"/>
    </font>
    <font>
      <sz val="10"/>
      <color rgb="FF000000"/>
      <name val="Calibri"/>
    </font>
    <font>
      <sz val="11"/>
      <color theme="1"/>
      <name val="Calibri"/>
      <scheme val="minor"/>
    </font>
    <font>
      <b/>
      <sz val="11"/>
      <color rgb="FF0B3D91"/>
      <name val="Calibri"/>
    </font>
    <font>
      <b/>
      <sz val="14"/>
      <color rgb="FF0B3D91"/>
      <name val="Calibri"/>
    </font>
    <font>
      <sz val="9"/>
      <color rgb="FF37415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11827"/>
        <bgColor rgb="FF111827"/>
      </patternFill>
    </fill>
    <fill>
      <patternFill patternType="solid">
        <fgColor rgb="FF1F2937"/>
        <bgColor rgb="FF1F2937"/>
      </patternFill>
    </fill>
    <fill>
      <patternFill patternType="solid">
        <fgColor rgb="FFF3F4F6"/>
        <bgColor rgb="FFF3F4F6"/>
      </patternFill>
    </fill>
    <fill>
      <patternFill patternType="solid">
        <fgColor rgb="FFEFF6FF"/>
        <bgColor rgb="FFEFF6FF"/>
      </patternFill>
    </fill>
    <fill>
      <patternFill patternType="solid">
        <fgColor rgb="FFECFDF5"/>
        <bgColor rgb="FFECFDF5"/>
      </patternFill>
    </fill>
    <fill>
      <patternFill patternType="solid">
        <fgColor rgb="FFDBEAFE"/>
        <bgColor rgb="FFDBEAFE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4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right" vertical="center"/>
    </xf>
    <xf numFmtId="1" fontId="7" fillId="6" borderId="7" xfId="0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 applyAlignment="1">
      <alignment horizontal="right" vertical="center"/>
    </xf>
    <xf numFmtId="4" fontId="7" fillId="6" borderId="7" xfId="0" applyNumberFormat="1" applyFont="1" applyFill="1" applyBorder="1" applyAlignment="1">
      <alignment horizontal="right" vertical="center"/>
    </xf>
    <xf numFmtId="2" fontId="6" fillId="5" borderId="7" xfId="0" applyNumberFormat="1" applyFont="1" applyFill="1" applyBorder="1" applyAlignment="1">
      <alignment horizontal="right" vertical="center"/>
    </xf>
    <xf numFmtId="165" fontId="6" fillId="5" borderId="7" xfId="0" applyNumberFormat="1" applyFont="1" applyFill="1" applyBorder="1" applyAlignment="1">
      <alignment horizontal="right" vertical="center"/>
    </xf>
    <xf numFmtId="165" fontId="7" fillId="6" borderId="7" xfId="0" applyNumberFormat="1" applyFont="1" applyFill="1" applyBorder="1" applyAlignment="1">
      <alignment horizontal="right" vertical="center"/>
    </xf>
    <xf numFmtId="166" fontId="6" fillId="5" borderId="7" xfId="0" applyNumberFormat="1" applyFont="1" applyFill="1" applyBorder="1" applyAlignment="1">
      <alignment horizontal="right" vertical="center"/>
    </xf>
    <xf numFmtId="1" fontId="6" fillId="5" borderId="7" xfId="0" applyNumberFormat="1" applyFont="1" applyFill="1" applyBorder="1" applyAlignment="1">
      <alignment horizontal="right" vertical="center"/>
    </xf>
    <xf numFmtId="167" fontId="7" fillId="6" borderId="7" xfId="0" applyNumberFormat="1" applyFont="1" applyFill="1" applyBorder="1" applyAlignment="1">
      <alignment horizontal="right" vertical="center"/>
    </xf>
    <xf numFmtId="166" fontId="7" fillId="6" borderId="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9" fillId="7" borderId="7" xfId="0" applyFont="1" applyFill="1" applyBorder="1" applyAlignment="1">
      <alignment horizontal="left" vertical="center"/>
    </xf>
    <xf numFmtId="165" fontId="10" fillId="7" borderId="7" xfId="0" applyNumberFormat="1" applyFont="1" applyFill="1" applyBorder="1" applyAlignment="1">
      <alignment horizontal="right" vertical="center"/>
    </xf>
    <xf numFmtId="167" fontId="6" fillId="5" borderId="7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showGridLines="0" tabSelected="1" workbookViewId="0">
      <selection activeCell="H8" sqref="H8"/>
    </sheetView>
  </sheetViews>
  <sheetFormatPr defaultColWidth="14.42578125" defaultRowHeight="15" customHeight="1"/>
  <cols>
    <col min="1" max="1" width="28" customWidth="1"/>
    <col min="2" max="2" width="18" customWidth="1"/>
    <col min="3" max="3" width="20" customWidth="1"/>
    <col min="4" max="4" width="18" customWidth="1"/>
    <col min="5" max="5" width="22" customWidth="1"/>
    <col min="6" max="8" width="18" customWidth="1"/>
    <col min="9" max="26" width="8.7109375" customWidth="1"/>
  </cols>
  <sheetData>
    <row r="1" spans="1:8" ht="31.5" customHeight="1">
      <c r="A1" s="17" t="s">
        <v>0</v>
      </c>
      <c r="B1" s="18"/>
      <c r="C1" s="18"/>
      <c r="D1" s="18"/>
      <c r="E1" s="18"/>
      <c r="F1" s="18"/>
      <c r="G1" s="18"/>
      <c r="H1" s="19"/>
    </row>
    <row r="2" spans="1:8" ht="18" customHeight="1">
      <c r="A2" s="20" t="s">
        <v>1</v>
      </c>
      <c r="B2" s="18"/>
      <c r="C2" s="18"/>
      <c r="D2" s="18"/>
      <c r="E2" s="18"/>
      <c r="F2" s="18"/>
      <c r="G2" s="18"/>
      <c r="H2" s="19"/>
    </row>
    <row r="3" spans="1:8" ht="7.5" customHeight="1"/>
    <row r="4" spans="1:8" ht="19.5" customHeight="1">
      <c r="A4" s="21" t="s">
        <v>2</v>
      </c>
      <c r="B4" s="22"/>
      <c r="C4" s="22"/>
      <c r="D4" s="23"/>
      <c r="E4" s="21" t="s">
        <v>3</v>
      </c>
      <c r="F4" s="22"/>
      <c r="G4" s="22"/>
      <c r="H4" s="23"/>
    </row>
    <row r="5" spans="1:8" ht="18" customHeight="1">
      <c r="A5" s="1" t="s">
        <v>4</v>
      </c>
      <c r="B5" s="2" t="s">
        <v>5</v>
      </c>
      <c r="E5" s="1" t="s">
        <v>6</v>
      </c>
      <c r="F5" s="3">
        <v>2</v>
      </c>
    </row>
    <row r="6" spans="1:8" ht="18" customHeight="1">
      <c r="A6" s="1" t="s">
        <v>7</v>
      </c>
      <c r="B6" s="4">
        <v>88.7</v>
      </c>
      <c r="E6" s="1" t="s">
        <v>8</v>
      </c>
      <c r="F6" s="5">
        <f>$B$6*$F$5</f>
        <v>177.4</v>
      </c>
    </row>
    <row r="7" spans="1:8" ht="18" customHeight="1">
      <c r="A7" s="1" t="s">
        <v>9</v>
      </c>
      <c r="B7" s="6">
        <v>1.75</v>
      </c>
      <c r="E7" s="1" t="s">
        <v>10</v>
      </c>
      <c r="F7" s="5">
        <f>$B$7*$F$5</f>
        <v>3.5</v>
      </c>
    </row>
    <row r="8" spans="1:8" ht="18" customHeight="1">
      <c r="A8" s="1" t="s">
        <v>11</v>
      </c>
      <c r="B8" s="7">
        <v>0</v>
      </c>
      <c r="E8" s="1" t="s">
        <v>12</v>
      </c>
      <c r="F8" s="5">
        <f>IF($B$14&gt;0,$F$6/$B$14,0)</f>
        <v>4.6684210526315795</v>
      </c>
    </row>
    <row r="9" spans="1:8" ht="18" customHeight="1">
      <c r="A9" s="1" t="s">
        <v>13</v>
      </c>
      <c r="B9" s="7">
        <v>0</v>
      </c>
      <c r="E9" s="1" t="s">
        <v>14</v>
      </c>
      <c r="F9" s="8">
        <f>$F$8*$B$15</f>
        <v>16.759631578947371</v>
      </c>
    </row>
    <row r="10" spans="1:8" ht="18" customHeight="1">
      <c r="E10" s="1" t="s">
        <v>15</v>
      </c>
      <c r="F10" s="8">
        <f>$F$6*$B$13</f>
        <v>128.61500000000001</v>
      </c>
    </row>
    <row r="11" spans="1:8" ht="18" customHeight="1">
      <c r="A11" s="24" t="s">
        <v>16</v>
      </c>
      <c r="B11" s="18"/>
      <c r="C11" s="18"/>
      <c r="D11" s="19"/>
      <c r="E11" s="1" t="s">
        <v>17</v>
      </c>
      <c r="F11" s="8">
        <f>$F$7*$B$12</f>
        <v>98</v>
      </c>
    </row>
    <row r="12" spans="1:8" ht="18" customHeight="1">
      <c r="A12" s="1" t="s">
        <v>18</v>
      </c>
      <c r="B12" s="7">
        <v>28</v>
      </c>
      <c r="E12" s="1" t="s">
        <v>19</v>
      </c>
      <c r="F12" s="8">
        <f>$B$8+$B$9</f>
        <v>0</v>
      </c>
    </row>
    <row r="13" spans="1:8" ht="18" customHeight="1">
      <c r="A13" s="1" t="s">
        <v>20</v>
      </c>
      <c r="B13" s="9">
        <v>0.72499999999999998</v>
      </c>
      <c r="E13" s="1" t="s">
        <v>21</v>
      </c>
      <c r="F13" s="8">
        <f>$F$10+$F$11+$F$12</f>
        <v>226.61500000000001</v>
      </c>
    </row>
    <row r="14" spans="1:8" ht="18" customHeight="1">
      <c r="A14" s="1" t="s">
        <v>22</v>
      </c>
      <c r="B14" s="10">
        <v>38</v>
      </c>
      <c r="E14" s="1" t="s">
        <v>23</v>
      </c>
      <c r="F14" s="11">
        <f>MIN(0.95,$B$18+$B$19+$B$20)</f>
        <v>0.1</v>
      </c>
    </row>
    <row r="15" spans="1:8" ht="18" customHeight="1">
      <c r="A15" s="1" t="s">
        <v>24</v>
      </c>
      <c r="B15" s="7">
        <v>3.59</v>
      </c>
      <c r="E15" s="1" t="s">
        <v>25</v>
      </c>
      <c r="F15" s="12">
        <f>IF($F$14&gt;0,1+$F$14,1)</f>
        <v>1.1000000000000001</v>
      </c>
    </row>
    <row r="16" spans="1:8" ht="21.75" customHeight="1">
      <c r="A16" s="13"/>
      <c r="E16" s="14" t="s">
        <v>26</v>
      </c>
      <c r="F16" s="15">
        <f>$F$13*$F$15</f>
        <v>249.27650000000003</v>
      </c>
    </row>
    <row r="17" spans="1:8" ht="18" customHeight="1">
      <c r="A17" s="24" t="s">
        <v>27</v>
      </c>
      <c r="B17" s="18"/>
      <c r="C17" s="18"/>
      <c r="D17" s="19"/>
      <c r="E17" s="1" t="s">
        <v>28</v>
      </c>
      <c r="F17" s="8">
        <f>$F$16*(1-$F$14)</f>
        <v>224.34885000000003</v>
      </c>
    </row>
    <row r="18" spans="1:8" ht="18" customHeight="1">
      <c r="A18" s="1" t="s">
        <v>29</v>
      </c>
      <c r="B18" s="16">
        <v>0.1</v>
      </c>
      <c r="E18" s="1" t="s">
        <v>30</v>
      </c>
      <c r="F18" s="8">
        <f>F16/F6</f>
        <v>1.4051662908680949</v>
      </c>
    </row>
    <row r="19" spans="1:8" ht="18" customHeight="1">
      <c r="A19" s="1" t="s">
        <v>31</v>
      </c>
      <c r="B19" s="16">
        <v>0</v>
      </c>
    </row>
    <row r="20" spans="1:8" ht="18" customHeight="1">
      <c r="A20" s="1" t="s">
        <v>32</v>
      </c>
      <c r="B20" s="16">
        <v>0</v>
      </c>
    </row>
    <row r="21" spans="1:8" ht="15.75" customHeight="1"/>
    <row r="22" spans="1:8" ht="18" customHeight="1">
      <c r="A22" s="25" t="s">
        <v>33</v>
      </c>
      <c r="B22" s="26"/>
      <c r="C22" s="26"/>
      <c r="D22" s="26"/>
      <c r="E22" s="26"/>
      <c r="F22" s="26"/>
      <c r="G22" s="26"/>
      <c r="H22" s="26"/>
    </row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7:D17"/>
    <mergeCell ref="A22:H22"/>
    <mergeCell ref="A1:H1"/>
    <mergeCell ref="A2:H2"/>
    <mergeCell ref="A4:D4"/>
    <mergeCell ref="E4:H4"/>
    <mergeCell ref="A11:D1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Liggett</cp:lastModifiedBy>
  <dcterms:modified xsi:type="dcterms:W3CDTF">2026-05-08T21:06:50Z</dcterms:modified>
</cp:coreProperties>
</file>